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userName="Amy Norton" algorithmName="SHA-512" hashValue="hK+XopkuCg6gcdj1qHdCfYGt2WKF+ufpiIaG8vDQ2ESqhaKsSpm2zf6y0vThjVroSdzTTjLm9sm8ZqUTsvWv2Q==" saltValue="B2qlgnv1xaRAeUq/7ecSxw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14_{8BE2532E-1A2B-45D2-97F8-519BE8537CA1}" xr6:coauthVersionLast="47" xr6:coauthVersionMax="47" xr10:uidLastSave="{00000000-0000-0000-0000-000000000000}"/>
  <bookViews>
    <workbookView xWindow="-25320" yWindow="75" windowWidth="24480" windowHeight="14535" xr2:uid="{0AE02157-2DB6-4813-A647-873ED1E8817C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[1]HEAGEND!#REF!</definedName>
    <definedName name="\A">[1]HEAGEND!#REF!</definedName>
    <definedName name="\c">#REF!</definedName>
    <definedName name="\d">#N/A</definedName>
    <definedName name="\e">#N/A</definedName>
    <definedName name="\f">#N/A</definedName>
    <definedName name="_Fill" hidden="1">'[2]csa occupation directory'!$L$12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'[2]csa occupation directory'!$A$31:$B$99</definedName>
    <definedName name="Criteria_MI">'[2]csa occupation directory'!$A$31:$B$99</definedName>
    <definedName name="CSA">#N/A</definedName>
    <definedName name="DOP_Table">#REF!</definedName>
    <definedName name="_xlnm.Extract">'[2]csa occupation directory'!$A$31</definedName>
    <definedName name="Extract_MI">'[2]csa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_xlnm.Print_Area" localSheetId="0">ALL!$A$1:$M$34</definedName>
    <definedName name="Print_Area_MI">'[2]csa occupation directory'!$A$12:$O$180</definedName>
    <definedName name="Print_Area_MI1">'[2]csa occupation directory'!$A$12:$O$180</definedName>
    <definedName name="Print_Area_MI2">'[2]csa occupation directory'!$A$12:$O$180</definedName>
    <definedName name="_xlnm.Print_Titles" localSheetId="0">ALL!$1:$1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34" i="1" l="1"/>
  <c r="L34" i="1"/>
  <c r="J34" i="1"/>
  <c r="I34" i="1"/>
  <c r="M33" i="1"/>
  <c r="L33" i="1"/>
  <c r="J33" i="1"/>
  <c r="I33" i="1"/>
  <c r="M32" i="1"/>
  <c r="L32" i="1"/>
  <c r="J32" i="1"/>
  <c r="I32" i="1"/>
  <c r="M31" i="1"/>
  <c r="L31" i="1"/>
  <c r="J31" i="1"/>
  <c r="I31" i="1"/>
  <c r="M30" i="1"/>
  <c r="L30" i="1"/>
  <c r="J30" i="1"/>
  <c r="I30" i="1"/>
  <c r="M29" i="1"/>
  <c r="L29" i="1"/>
  <c r="J29" i="1"/>
  <c r="I29" i="1"/>
  <c r="M28" i="1"/>
  <c r="L28" i="1"/>
  <c r="J28" i="1"/>
  <c r="I28" i="1"/>
  <c r="M27" i="1"/>
  <c r="L27" i="1"/>
  <c r="J27" i="1"/>
  <c r="I27" i="1"/>
  <c r="M26" i="1"/>
  <c r="L26" i="1"/>
  <c r="J26" i="1"/>
  <c r="I26" i="1"/>
  <c r="M25" i="1"/>
  <c r="L25" i="1"/>
  <c r="J25" i="1"/>
  <c r="I25" i="1"/>
  <c r="M24" i="1"/>
  <c r="L24" i="1"/>
  <c r="J24" i="1"/>
  <c r="I24" i="1"/>
  <c r="M23" i="1"/>
  <c r="L23" i="1"/>
  <c r="J23" i="1"/>
  <c r="I23" i="1"/>
  <c r="M22" i="1"/>
  <c r="L22" i="1"/>
  <c r="J22" i="1"/>
  <c r="I22" i="1"/>
  <c r="M21" i="1"/>
  <c r="L21" i="1"/>
  <c r="J21" i="1"/>
  <c r="I21" i="1"/>
  <c r="M20" i="1"/>
  <c r="L20" i="1"/>
  <c r="J20" i="1"/>
  <c r="I20" i="1"/>
  <c r="M19" i="1"/>
  <c r="L19" i="1"/>
  <c r="J19" i="1"/>
  <c r="I19" i="1"/>
  <c r="M18" i="1"/>
  <c r="L18" i="1"/>
  <c r="J18" i="1"/>
  <c r="I18" i="1"/>
  <c r="M17" i="1"/>
  <c r="L17" i="1"/>
  <c r="J17" i="1"/>
  <c r="I17" i="1"/>
  <c r="M16" i="1"/>
  <c r="L16" i="1"/>
  <c r="J16" i="1"/>
  <c r="I16" i="1"/>
  <c r="M15" i="1"/>
  <c r="L15" i="1"/>
  <c r="J15" i="1"/>
  <c r="I15" i="1"/>
  <c r="M14" i="1"/>
  <c r="L14" i="1"/>
  <c r="J14" i="1"/>
  <c r="I14" i="1"/>
  <c r="M13" i="1"/>
  <c r="L13" i="1"/>
  <c r="J13" i="1"/>
  <c r="I13" i="1"/>
  <c r="M12" i="1"/>
  <c r="L12" i="1"/>
  <c r="J12" i="1"/>
  <c r="I12" i="1"/>
  <c r="M11" i="1"/>
  <c r="L11" i="1"/>
  <c r="J11" i="1"/>
  <c r="I11" i="1"/>
  <c r="M10" i="1"/>
  <c r="L10" i="1"/>
  <c r="J10" i="1"/>
  <c r="I10" i="1"/>
  <c r="M9" i="1"/>
  <c r="L9" i="1"/>
  <c r="J9" i="1"/>
  <c r="I9" i="1"/>
  <c r="M8" i="1"/>
  <c r="L8" i="1"/>
  <c r="J8" i="1"/>
  <c r="I8" i="1"/>
  <c r="M7" i="1"/>
  <c r="L7" i="1"/>
  <c r="J7" i="1"/>
  <c r="I7" i="1"/>
  <c r="M6" i="1"/>
  <c r="L6" i="1"/>
  <c r="J6" i="1"/>
  <c r="I6" i="1"/>
  <c r="M5" i="1"/>
  <c r="L5" i="1"/>
  <c r="J5" i="1"/>
  <c r="I5" i="1"/>
  <c r="M4" i="1"/>
  <c r="L4" i="1"/>
  <c r="J4" i="1"/>
  <c r="I4" i="1"/>
  <c r="A1" i="1"/>
</calcChain>
</file>

<file path=xl/sharedStrings.xml><?xml version="1.0" encoding="utf-8"?>
<sst xmlns="http://schemas.openxmlformats.org/spreadsheetml/2006/main" count="48" uniqueCount="39">
  <si>
    <t>Step</t>
  </si>
  <si>
    <t>Range 2</t>
  </si>
  <si>
    <t>Range 3</t>
  </si>
  <si>
    <t>Range 4 (RN 2 rate + $3 Charge Premium)</t>
  </si>
  <si>
    <t>Range 5 (RN 2 rate + $5 Float Premium)</t>
  </si>
  <si>
    <t>Hourly Rate</t>
  </si>
  <si>
    <t>Monthly Rate</t>
  </si>
  <si>
    <t>Annual Rate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</si>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</sst>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3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5" fontId="4" fillId="0" borderId="13" xfId="2" applyNumberFormat="1" applyFont="1" applyBorder="1" applyAlignment="1">
      <alignment horizontal="center" vertical="center"/>
    </xf>
    <xf numFmtId="165" fontId="4" fillId="0" borderId="14" xfId="2" applyNumberFormat="1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165" fontId="4" fillId="2" borderId="17" xfId="2" applyNumberFormat="1" applyFont="1" applyFill="1" applyBorder="1" applyAlignment="1">
      <alignment horizontal="center" vertical="center"/>
    </xf>
    <xf numFmtId="165" fontId="4" fillId="2" borderId="18" xfId="2" applyNumberFormat="1" applyFont="1" applyFill="1" applyBorder="1" applyAlignment="1">
      <alignment horizontal="center" vertical="center"/>
    </xf>
    <xf numFmtId="164" fontId="4" fillId="0" borderId="0" xfId="3" applyNumberFormat="1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5" fontId="4" fillId="0" borderId="17" xfId="2" applyNumberFormat="1" applyFont="1" applyBorder="1" applyAlignment="1">
      <alignment horizontal="center" vertical="center"/>
    </xf>
    <xf numFmtId="165" fontId="4" fillId="0" borderId="18" xfId="2" applyNumberFormat="1" applyFont="1" applyBorder="1" applyAlignment="1">
      <alignment horizontal="center" vertical="center"/>
    </xf>
    <xf numFmtId="165" fontId="4" fillId="0" borderId="0" xfId="3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43" fontId="4" fillId="0" borderId="0" xfId="1" applyFont="1" applyAlignment="1">
      <alignment horizontal="right" vertical="center"/>
    </xf>
    <xf numFmtId="165" fontId="4" fillId="0" borderId="17" xfId="2" applyNumberFormat="1" applyFont="1" applyFill="1" applyBorder="1" applyAlignment="1">
      <alignment horizontal="center" vertical="center"/>
    </xf>
    <xf numFmtId="165" fontId="4" fillId="0" borderId="18" xfId="2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65" fontId="4" fillId="0" borderId="22" xfId="2" applyNumberFormat="1" applyFont="1" applyFill="1" applyBorder="1" applyAlignment="1">
      <alignment horizontal="center" vertical="center"/>
    </xf>
    <xf numFmtId="165" fontId="4" fillId="0" borderId="23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 xr:uid="{51BAC6B1-CB51-487B-83E4-F8FC51858A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hr/ocpsp/Shared%20Resources/Compensation%20Plan%20Historical/1999%20Classified%20Comp%20Plan/98%20State%20Surv%2020%20day%20notice.xls" TargetMode="External"/><Relationship Id="rId1" Type="http://schemas.openxmlformats.org/officeDocument/2006/relationships/externalLinkPath" Target="/hr/ocpsp/Shared%20Resources/Compensation%20Plan%20Historical/1999%20Classified%20Comp%20Plan/98%20State%20Surv%2020%20day%20notic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hr/ocpsp/Shared%20Resources/Compensation%20Plan%20Historical/1999%20Classified%20Comp%20Plan/csa%20comp%20plan%207-99.xls" TargetMode="External"/><Relationship Id="rId1" Type="http://schemas.openxmlformats.org/officeDocument/2006/relationships/externalLinkPath" Target="/hr/ocpsp/Shared%20Resources/Compensation%20Plan%20Historical/1999%20Classified%20Comp%20Plan/csa%20comp%20plan%207-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BZ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BZ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BZ.7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urly"/>
      <sheetName val="ALL"/>
      <sheetName val="PIVOT"/>
      <sheetName val="qExtract_Comp_Plan_Pay_Table_d1"/>
      <sheetName val="Table History"/>
      <sheetName val="Update Instructions"/>
      <sheetName val="Items to Audit"/>
    </sheetNames>
    <sheetDataSet>
      <sheetData sheetId="0">
        <row r="1">
          <cell r="A1" t="str">
            <v>University of Washington - Contract Classified
WSNA UWMC NORTHWEST REGISTERED NURSES PAY
Payscale Table BZ - Effective 7/1/2026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3C0C4-4931-4A9A-AC98-7291F1103899}">
  <sheetPr>
    <tabColor theme="7" tint="0.39997558519241921"/>
    <pageSetUpPr fitToPage="1"/>
  </sheetPr>
  <dimension ref="A1:AD34"/>
  <sheetViews>
    <sheetView tabSelected="1" zoomScale="80" zoomScaleNormal="80" zoomScalePageLayoutView="60" workbookViewId="0">
      <pane ySplit="2" topLeftCell="A3" activePane="bottomLeft" state="frozen"/>
      <selection pane="bottomLeft" sqref="A1:M1"/>
    </sheetView>
  </sheetViews>
  <sheetFormatPr defaultColWidth="10.140625" defaultRowHeight="15.75" x14ac:dyDescent="0.25"/>
  <cols>
    <col min="1" max="1" width="7" style="32" bestFit="1" customWidth="1"/>
    <col min="2" max="5" width="18.7109375" style="33" customWidth="1"/>
    <col min="6" max="6" width="18.7109375" style="34" customWidth="1"/>
    <col min="7" max="13" width="18.7109375" style="33" customWidth="1"/>
    <col min="14" max="15" width="13.7109375" style="33" bestFit="1" customWidth="1"/>
    <col min="16" max="17" width="13.7109375" style="35" bestFit="1" customWidth="1"/>
    <col min="18" max="19" width="13.7109375" style="8" bestFit="1" customWidth="1"/>
    <col min="20" max="29" width="13.7109375" style="4" bestFit="1" customWidth="1"/>
    <col min="30" max="30" width="14.140625" style="4" bestFit="1" customWidth="1"/>
    <col min="31" max="16384" width="10.140625" style="4"/>
  </cols>
  <sheetData>
    <row r="1" spans="1:30" ht="63" customHeight="1" thickBot="1" x14ac:dyDescent="0.3">
      <c r="A1" s="36" t="str">
        <f>[3]Hourly!A1</f>
        <v>University of Washington - Contract Classified
WSNA UWMC NORTHWEST REGISTERED NURSES PAY
Payscale Table BZ - Effective 7/1/2026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1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63" customHeight="1" thickBot="1" x14ac:dyDescent="0.3">
      <c r="A2" s="38" t="s">
        <v>0</v>
      </c>
      <c r="B2" s="36" t="s">
        <v>1</v>
      </c>
      <c r="C2" s="37"/>
      <c r="D2" s="40"/>
      <c r="E2" s="36" t="s">
        <v>2</v>
      </c>
      <c r="F2" s="37"/>
      <c r="G2" s="40"/>
      <c r="H2" s="41" t="s">
        <v>3</v>
      </c>
      <c r="I2" s="41"/>
      <c r="J2" s="41"/>
      <c r="K2" s="41" t="s">
        <v>4</v>
      </c>
      <c r="L2" s="41"/>
      <c r="M2" s="36"/>
      <c r="N2" s="1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0" ht="16.5" thickBot="1" x14ac:dyDescent="0.3">
      <c r="A3" s="39"/>
      <c r="B3" s="5" t="s">
        <v>5</v>
      </c>
      <c r="C3" s="5" t="s">
        <v>6</v>
      </c>
      <c r="D3" s="6" t="s">
        <v>7</v>
      </c>
      <c r="E3" s="7" t="s">
        <v>5</v>
      </c>
      <c r="F3" s="5" t="s">
        <v>6</v>
      </c>
      <c r="G3" s="6" t="s">
        <v>7</v>
      </c>
      <c r="H3" s="5" t="s">
        <v>5</v>
      </c>
      <c r="I3" s="5" t="s">
        <v>6</v>
      </c>
      <c r="J3" s="6" t="s">
        <v>7</v>
      </c>
      <c r="K3" s="5" t="s">
        <v>5</v>
      </c>
      <c r="L3" s="5" t="s">
        <v>6</v>
      </c>
      <c r="M3" s="6" t="s">
        <v>7</v>
      </c>
      <c r="N3" s="8"/>
      <c r="O3" s="8"/>
      <c r="P3" s="4"/>
      <c r="Q3" s="4"/>
      <c r="R3" s="4"/>
      <c r="S3" s="4"/>
    </row>
    <row r="4" spans="1:30" x14ac:dyDescent="0.25">
      <c r="A4" s="9" t="s">
        <v>8</v>
      </c>
      <c r="B4" s="10">
        <v>46.97</v>
      </c>
      <c r="C4" s="11">
        <v>8141</v>
      </c>
      <c r="D4" s="12">
        <v>97692</v>
      </c>
      <c r="E4" s="10">
        <v>50.72</v>
      </c>
      <c r="F4" s="11">
        <v>8792</v>
      </c>
      <c r="G4" s="12">
        <v>105504</v>
      </c>
      <c r="H4" s="10">
        <v>49.97</v>
      </c>
      <c r="I4" s="11">
        <f t="shared" ref="I4:I34" si="0">ROUND((J4/12),0)</f>
        <v>8662</v>
      </c>
      <c r="J4" s="12">
        <f t="shared" ref="J4:J34" si="1">ROUND((H4*2080),0)</f>
        <v>103938</v>
      </c>
      <c r="K4" s="10">
        <v>51.97</v>
      </c>
      <c r="L4" s="11">
        <f t="shared" ref="L4:L34" si="2">ROUND((M4/12),0)</f>
        <v>9008</v>
      </c>
      <c r="M4" s="12">
        <f t="shared" ref="M4:M34" si="3">ROUND((K4*2080),0)</f>
        <v>108098</v>
      </c>
      <c r="N4" s="8"/>
      <c r="O4" s="4"/>
      <c r="P4" s="4"/>
      <c r="Q4" s="4"/>
      <c r="R4" s="4"/>
      <c r="S4" s="4"/>
    </row>
    <row r="5" spans="1:30" x14ac:dyDescent="0.25">
      <c r="A5" s="13" t="s">
        <v>9</v>
      </c>
      <c r="B5" s="14">
        <v>49.04</v>
      </c>
      <c r="C5" s="15">
        <v>8500</v>
      </c>
      <c r="D5" s="16">
        <v>102000</v>
      </c>
      <c r="E5" s="14">
        <v>52.96</v>
      </c>
      <c r="F5" s="15">
        <v>9180</v>
      </c>
      <c r="G5" s="16">
        <v>110160</v>
      </c>
      <c r="H5" s="14">
        <v>52.04</v>
      </c>
      <c r="I5" s="15">
        <f t="shared" si="0"/>
        <v>9020</v>
      </c>
      <c r="J5" s="16">
        <f t="shared" si="1"/>
        <v>108243</v>
      </c>
      <c r="K5" s="14">
        <v>54.04</v>
      </c>
      <c r="L5" s="15">
        <f t="shared" si="2"/>
        <v>9367</v>
      </c>
      <c r="M5" s="16">
        <f t="shared" si="3"/>
        <v>112403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30" x14ac:dyDescent="0.25">
      <c r="A6" s="18" t="s">
        <v>10</v>
      </c>
      <c r="B6" s="19">
        <v>51.1</v>
      </c>
      <c r="C6" s="20">
        <v>8858</v>
      </c>
      <c r="D6" s="21">
        <v>106296</v>
      </c>
      <c r="E6" s="19">
        <v>55.19</v>
      </c>
      <c r="F6" s="20">
        <v>9567</v>
      </c>
      <c r="G6" s="21">
        <v>114804</v>
      </c>
      <c r="H6" s="19">
        <v>54.1</v>
      </c>
      <c r="I6" s="20">
        <f t="shared" si="0"/>
        <v>9377</v>
      </c>
      <c r="J6" s="21">
        <f t="shared" si="1"/>
        <v>112528</v>
      </c>
      <c r="K6" s="19">
        <v>56.1</v>
      </c>
      <c r="L6" s="20">
        <f t="shared" si="2"/>
        <v>9724</v>
      </c>
      <c r="M6" s="21">
        <f t="shared" si="3"/>
        <v>116688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30" x14ac:dyDescent="0.25">
      <c r="A7" s="13" t="s">
        <v>11</v>
      </c>
      <c r="B7" s="14">
        <v>53.19</v>
      </c>
      <c r="C7" s="15">
        <v>9220</v>
      </c>
      <c r="D7" s="16">
        <v>110640</v>
      </c>
      <c r="E7" s="14">
        <v>57.45</v>
      </c>
      <c r="F7" s="15">
        <v>9958</v>
      </c>
      <c r="G7" s="16">
        <v>119496</v>
      </c>
      <c r="H7" s="14">
        <v>56.19</v>
      </c>
      <c r="I7" s="15">
        <f t="shared" si="0"/>
        <v>9740</v>
      </c>
      <c r="J7" s="16">
        <f t="shared" si="1"/>
        <v>116875</v>
      </c>
      <c r="K7" s="14">
        <v>58.19</v>
      </c>
      <c r="L7" s="15">
        <f t="shared" si="2"/>
        <v>10086</v>
      </c>
      <c r="M7" s="16">
        <f t="shared" si="3"/>
        <v>121035</v>
      </c>
      <c r="N7" s="4"/>
      <c r="O7" s="4"/>
      <c r="P7" s="4"/>
      <c r="Q7" s="4"/>
      <c r="R7" s="4"/>
      <c r="S7" s="4"/>
    </row>
    <row r="8" spans="1:30" x14ac:dyDescent="0.25">
      <c r="A8" s="18" t="s">
        <v>12</v>
      </c>
      <c r="B8" s="19">
        <v>55.31</v>
      </c>
      <c r="C8" s="20">
        <v>9587</v>
      </c>
      <c r="D8" s="21">
        <v>115044</v>
      </c>
      <c r="E8" s="19">
        <v>59.73</v>
      </c>
      <c r="F8" s="20">
        <v>10354</v>
      </c>
      <c r="G8" s="21">
        <v>124248</v>
      </c>
      <c r="H8" s="19">
        <v>58.31</v>
      </c>
      <c r="I8" s="20">
        <f t="shared" si="0"/>
        <v>10107</v>
      </c>
      <c r="J8" s="21">
        <f t="shared" si="1"/>
        <v>121285</v>
      </c>
      <c r="K8" s="19">
        <v>60.31</v>
      </c>
      <c r="L8" s="20">
        <f t="shared" si="2"/>
        <v>10454</v>
      </c>
      <c r="M8" s="21">
        <f t="shared" si="3"/>
        <v>125445</v>
      </c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30" x14ac:dyDescent="0.25">
      <c r="A9" s="13" t="s">
        <v>13</v>
      </c>
      <c r="B9" s="14">
        <v>56.24</v>
      </c>
      <c r="C9" s="15">
        <v>9749</v>
      </c>
      <c r="D9" s="16">
        <v>116988</v>
      </c>
      <c r="E9" s="14">
        <v>60.74</v>
      </c>
      <c r="F9" s="15">
        <v>10529</v>
      </c>
      <c r="G9" s="16">
        <v>126348</v>
      </c>
      <c r="H9" s="14">
        <v>59.24</v>
      </c>
      <c r="I9" s="15">
        <f t="shared" si="0"/>
        <v>10268</v>
      </c>
      <c r="J9" s="16">
        <f t="shared" si="1"/>
        <v>123219</v>
      </c>
      <c r="K9" s="14">
        <v>61.24</v>
      </c>
      <c r="L9" s="15">
        <f t="shared" si="2"/>
        <v>10615</v>
      </c>
      <c r="M9" s="16">
        <f t="shared" si="3"/>
        <v>127379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30" x14ac:dyDescent="0.25">
      <c r="A10" s="18" t="s">
        <v>14</v>
      </c>
      <c r="B10" s="19">
        <v>58.32</v>
      </c>
      <c r="C10" s="20">
        <v>10109</v>
      </c>
      <c r="D10" s="21">
        <v>121308</v>
      </c>
      <c r="E10" s="19">
        <v>62.99</v>
      </c>
      <c r="F10" s="20">
        <v>10918</v>
      </c>
      <c r="G10" s="21">
        <v>131016</v>
      </c>
      <c r="H10" s="19">
        <v>61.32</v>
      </c>
      <c r="I10" s="20">
        <f t="shared" si="0"/>
        <v>10629</v>
      </c>
      <c r="J10" s="21">
        <f t="shared" si="1"/>
        <v>127546</v>
      </c>
      <c r="K10" s="19">
        <v>63.32</v>
      </c>
      <c r="L10" s="20">
        <f t="shared" si="2"/>
        <v>10976</v>
      </c>
      <c r="M10" s="21">
        <f t="shared" si="3"/>
        <v>131706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30" x14ac:dyDescent="0.25">
      <c r="A11" s="13" t="s">
        <v>15</v>
      </c>
      <c r="B11" s="14">
        <v>60.36</v>
      </c>
      <c r="C11" s="15">
        <v>10463</v>
      </c>
      <c r="D11" s="16">
        <v>125556</v>
      </c>
      <c r="E11" s="14">
        <v>65.19</v>
      </c>
      <c r="F11" s="15">
        <v>11300</v>
      </c>
      <c r="G11" s="16">
        <v>135600</v>
      </c>
      <c r="H11" s="14">
        <v>63.36</v>
      </c>
      <c r="I11" s="15">
        <f t="shared" si="0"/>
        <v>10982</v>
      </c>
      <c r="J11" s="16">
        <f t="shared" si="1"/>
        <v>131789</v>
      </c>
      <c r="K11" s="14">
        <v>65.36</v>
      </c>
      <c r="L11" s="15">
        <f t="shared" si="2"/>
        <v>11329</v>
      </c>
      <c r="M11" s="16">
        <f t="shared" si="3"/>
        <v>135949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30" x14ac:dyDescent="0.25">
      <c r="A12" s="18" t="s">
        <v>16</v>
      </c>
      <c r="B12" s="19">
        <v>62.41</v>
      </c>
      <c r="C12" s="20">
        <v>10818</v>
      </c>
      <c r="D12" s="21">
        <v>129816</v>
      </c>
      <c r="E12" s="19">
        <v>67.400000000000006</v>
      </c>
      <c r="F12" s="20">
        <v>11683</v>
      </c>
      <c r="G12" s="21">
        <v>140196</v>
      </c>
      <c r="H12" s="19">
        <v>65.41</v>
      </c>
      <c r="I12" s="20">
        <f t="shared" si="0"/>
        <v>11338</v>
      </c>
      <c r="J12" s="21">
        <f t="shared" si="1"/>
        <v>136053</v>
      </c>
      <c r="K12" s="19">
        <v>67.41</v>
      </c>
      <c r="L12" s="20">
        <f t="shared" si="2"/>
        <v>11684</v>
      </c>
      <c r="M12" s="21">
        <f t="shared" si="3"/>
        <v>140213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30" x14ac:dyDescent="0.25">
      <c r="A13" s="13" t="s">
        <v>17</v>
      </c>
      <c r="B13" s="14">
        <v>64.430000000000007</v>
      </c>
      <c r="C13" s="15">
        <v>11167</v>
      </c>
      <c r="D13" s="16">
        <v>134004</v>
      </c>
      <c r="E13" s="14">
        <v>69.58</v>
      </c>
      <c r="F13" s="15">
        <v>12060</v>
      </c>
      <c r="G13" s="16">
        <v>144720</v>
      </c>
      <c r="H13" s="14">
        <v>67.430000000000007</v>
      </c>
      <c r="I13" s="15">
        <f t="shared" si="0"/>
        <v>11688</v>
      </c>
      <c r="J13" s="16">
        <f t="shared" si="1"/>
        <v>140254</v>
      </c>
      <c r="K13" s="14">
        <v>69.430000000000007</v>
      </c>
      <c r="L13" s="15">
        <f t="shared" si="2"/>
        <v>12035</v>
      </c>
      <c r="M13" s="16">
        <f t="shared" si="3"/>
        <v>144414</v>
      </c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30" x14ac:dyDescent="0.25">
      <c r="A14" s="18" t="s">
        <v>18</v>
      </c>
      <c r="B14" s="19">
        <v>66.53</v>
      </c>
      <c r="C14" s="20">
        <v>11531</v>
      </c>
      <c r="D14" s="21">
        <v>138372</v>
      </c>
      <c r="E14" s="19">
        <v>71.84</v>
      </c>
      <c r="F14" s="20">
        <v>12453</v>
      </c>
      <c r="G14" s="21">
        <v>149436</v>
      </c>
      <c r="H14" s="19">
        <v>69.53</v>
      </c>
      <c r="I14" s="20">
        <f t="shared" si="0"/>
        <v>12052</v>
      </c>
      <c r="J14" s="21">
        <f t="shared" si="1"/>
        <v>144622</v>
      </c>
      <c r="K14" s="19">
        <v>71.53</v>
      </c>
      <c r="L14" s="20">
        <f t="shared" si="2"/>
        <v>12399</v>
      </c>
      <c r="M14" s="21">
        <f t="shared" si="3"/>
        <v>148782</v>
      </c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30" x14ac:dyDescent="0.25">
      <c r="A15" s="13" t="s">
        <v>19</v>
      </c>
      <c r="B15" s="14">
        <v>67.52</v>
      </c>
      <c r="C15" s="15">
        <v>11704</v>
      </c>
      <c r="D15" s="16">
        <v>140448</v>
      </c>
      <c r="E15" s="14">
        <v>72.92</v>
      </c>
      <c r="F15" s="15">
        <v>12640</v>
      </c>
      <c r="G15" s="16">
        <v>151680</v>
      </c>
      <c r="H15" s="14">
        <v>70.52</v>
      </c>
      <c r="I15" s="15">
        <f t="shared" si="0"/>
        <v>12224</v>
      </c>
      <c r="J15" s="16">
        <f t="shared" si="1"/>
        <v>146682</v>
      </c>
      <c r="K15" s="14">
        <v>72.52</v>
      </c>
      <c r="L15" s="15">
        <f t="shared" si="2"/>
        <v>12570</v>
      </c>
      <c r="M15" s="16">
        <f t="shared" si="3"/>
        <v>150842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30" x14ac:dyDescent="0.25">
      <c r="A16" s="18" t="s">
        <v>20</v>
      </c>
      <c r="B16" s="19">
        <v>68.53</v>
      </c>
      <c r="C16" s="20">
        <v>11878</v>
      </c>
      <c r="D16" s="21">
        <v>142536</v>
      </c>
      <c r="E16" s="19">
        <v>74.010000000000005</v>
      </c>
      <c r="F16" s="20">
        <v>12828</v>
      </c>
      <c r="G16" s="21">
        <v>153936</v>
      </c>
      <c r="H16" s="19">
        <v>71.53</v>
      </c>
      <c r="I16" s="20">
        <f t="shared" si="0"/>
        <v>12399</v>
      </c>
      <c r="J16" s="21">
        <f t="shared" si="1"/>
        <v>148782</v>
      </c>
      <c r="K16" s="19">
        <v>73.53</v>
      </c>
      <c r="L16" s="20">
        <f t="shared" si="2"/>
        <v>12745</v>
      </c>
      <c r="M16" s="21">
        <f t="shared" si="3"/>
        <v>152942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x14ac:dyDescent="0.25">
      <c r="A17" s="13" t="s">
        <v>21</v>
      </c>
      <c r="B17" s="14">
        <v>68.87</v>
      </c>
      <c r="C17" s="15">
        <v>11937</v>
      </c>
      <c r="D17" s="16">
        <v>143244</v>
      </c>
      <c r="E17" s="14">
        <v>74.38</v>
      </c>
      <c r="F17" s="15">
        <v>12892</v>
      </c>
      <c r="G17" s="16">
        <v>154704</v>
      </c>
      <c r="H17" s="14">
        <v>71.87</v>
      </c>
      <c r="I17" s="15">
        <f t="shared" si="0"/>
        <v>12458</v>
      </c>
      <c r="J17" s="16">
        <f t="shared" si="1"/>
        <v>149490</v>
      </c>
      <c r="K17" s="14">
        <v>73.87</v>
      </c>
      <c r="L17" s="15">
        <f t="shared" si="2"/>
        <v>12804</v>
      </c>
      <c r="M17" s="16">
        <f t="shared" si="3"/>
        <v>153650</v>
      </c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x14ac:dyDescent="0.25">
      <c r="A18" s="18" t="s">
        <v>22</v>
      </c>
      <c r="B18" s="19">
        <v>69.23</v>
      </c>
      <c r="C18" s="20">
        <v>11999</v>
      </c>
      <c r="D18" s="21">
        <v>143988</v>
      </c>
      <c r="E18" s="19">
        <v>74.760000000000005</v>
      </c>
      <c r="F18" s="20">
        <v>12959</v>
      </c>
      <c r="G18" s="21">
        <v>155508</v>
      </c>
      <c r="H18" s="19">
        <v>72.23</v>
      </c>
      <c r="I18" s="20">
        <f t="shared" si="0"/>
        <v>12520</v>
      </c>
      <c r="J18" s="21">
        <f t="shared" si="1"/>
        <v>150238</v>
      </c>
      <c r="K18" s="19">
        <v>74.23</v>
      </c>
      <c r="L18" s="20">
        <f t="shared" si="2"/>
        <v>12867</v>
      </c>
      <c r="M18" s="21">
        <f t="shared" si="3"/>
        <v>154398</v>
      </c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x14ac:dyDescent="0.25">
      <c r="A19" s="13" t="s">
        <v>23</v>
      </c>
      <c r="B19" s="14">
        <v>72.58</v>
      </c>
      <c r="C19" s="15">
        <v>12580</v>
      </c>
      <c r="D19" s="16">
        <v>150960</v>
      </c>
      <c r="E19" s="14">
        <v>78.38</v>
      </c>
      <c r="F19" s="15">
        <v>13586</v>
      </c>
      <c r="G19" s="16">
        <v>163032</v>
      </c>
      <c r="H19" s="14">
        <v>75.58</v>
      </c>
      <c r="I19" s="15">
        <f t="shared" si="0"/>
        <v>13101</v>
      </c>
      <c r="J19" s="16">
        <f t="shared" si="1"/>
        <v>157206</v>
      </c>
      <c r="K19" s="14">
        <v>77.58</v>
      </c>
      <c r="L19" s="15">
        <f t="shared" si="2"/>
        <v>13447</v>
      </c>
      <c r="M19" s="16">
        <f t="shared" si="3"/>
        <v>161366</v>
      </c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x14ac:dyDescent="0.25">
      <c r="A20" s="18" t="s">
        <v>24</v>
      </c>
      <c r="B20" s="19">
        <v>73.31</v>
      </c>
      <c r="C20" s="20">
        <v>12707</v>
      </c>
      <c r="D20" s="21">
        <v>152484</v>
      </c>
      <c r="E20" s="19">
        <v>79.180000000000007</v>
      </c>
      <c r="F20" s="20">
        <v>13724</v>
      </c>
      <c r="G20" s="21">
        <v>164688</v>
      </c>
      <c r="H20" s="19">
        <v>76.31</v>
      </c>
      <c r="I20" s="20">
        <f t="shared" si="0"/>
        <v>13227</v>
      </c>
      <c r="J20" s="21">
        <f t="shared" si="1"/>
        <v>158725</v>
      </c>
      <c r="K20" s="19">
        <v>78.31</v>
      </c>
      <c r="L20" s="20">
        <f t="shared" si="2"/>
        <v>13574</v>
      </c>
      <c r="M20" s="21">
        <f t="shared" si="3"/>
        <v>162885</v>
      </c>
      <c r="N20" s="8"/>
      <c r="O20" s="8"/>
      <c r="P20" s="4"/>
      <c r="Q20" s="4"/>
      <c r="R20" s="4"/>
      <c r="S20" s="4"/>
    </row>
    <row r="21" spans="1:26" x14ac:dyDescent="0.25">
      <c r="A21" s="13" t="s">
        <v>25</v>
      </c>
      <c r="B21" s="14">
        <v>74.03</v>
      </c>
      <c r="C21" s="15">
        <v>12832</v>
      </c>
      <c r="D21" s="16">
        <v>153984</v>
      </c>
      <c r="E21" s="14">
        <v>79.959999999999994</v>
      </c>
      <c r="F21" s="15">
        <v>13859</v>
      </c>
      <c r="G21" s="16">
        <v>166308</v>
      </c>
      <c r="H21" s="14">
        <v>77.03</v>
      </c>
      <c r="I21" s="15">
        <f t="shared" si="0"/>
        <v>13352</v>
      </c>
      <c r="J21" s="16">
        <f t="shared" si="1"/>
        <v>160222</v>
      </c>
      <c r="K21" s="14">
        <v>79.03</v>
      </c>
      <c r="L21" s="15">
        <f t="shared" si="2"/>
        <v>13699</v>
      </c>
      <c r="M21" s="16">
        <f t="shared" si="3"/>
        <v>164382</v>
      </c>
      <c r="N21" s="8"/>
      <c r="O21" s="8"/>
      <c r="P21" s="4"/>
      <c r="Q21" s="4"/>
      <c r="R21" s="4"/>
      <c r="S21" s="4"/>
    </row>
    <row r="22" spans="1:26" x14ac:dyDescent="0.25">
      <c r="A22" s="18" t="s">
        <v>26</v>
      </c>
      <c r="B22" s="19">
        <v>74.760000000000005</v>
      </c>
      <c r="C22" s="20">
        <v>12958</v>
      </c>
      <c r="D22" s="21">
        <v>155496</v>
      </c>
      <c r="E22" s="19">
        <v>80.739999999999995</v>
      </c>
      <c r="F22" s="20">
        <v>13995</v>
      </c>
      <c r="G22" s="21">
        <v>167940</v>
      </c>
      <c r="H22" s="19">
        <v>77.760000000000005</v>
      </c>
      <c r="I22" s="20">
        <f t="shared" si="0"/>
        <v>13478</v>
      </c>
      <c r="J22" s="21">
        <f t="shared" si="1"/>
        <v>161741</v>
      </c>
      <c r="K22" s="19">
        <v>79.760000000000005</v>
      </c>
      <c r="L22" s="20">
        <f t="shared" si="2"/>
        <v>13825</v>
      </c>
      <c r="M22" s="21">
        <f t="shared" si="3"/>
        <v>165901</v>
      </c>
      <c r="N22" s="8"/>
      <c r="O22" s="8"/>
      <c r="P22" s="4"/>
      <c r="Q22" s="4"/>
      <c r="R22" s="4"/>
      <c r="S22" s="4"/>
    </row>
    <row r="23" spans="1:26" x14ac:dyDescent="0.25">
      <c r="A23" s="13" t="s">
        <v>27</v>
      </c>
      <c r="B23" s="14">
        <v>75.83</v>
      </c>
      <c r="C23" s="15">
        <v>13143</v>
      </c>
      <c r="D23" s="16">
        <v>157716</v>
      </c>
      <c r="E23" s="14">
        <v>81.89</v>
      </c>
      <c r="F23" s="15">
        <v>14194</v>
      </c>
      <c r="G23" s="16">
        <v>170328</v>
      </c>
      <c r="H23" s="14">
        <v>78.83</v>
      </c>
      <c r="I23" s="15">
        <f t="shared" si="0"/>
        <v>13664</v>
      </c>
      <c r="J23" s="16">
        <f t="shared" si="1"/>
        <v>163966</v>
      </c>
      <c r="K23" s="14">
        <v>80.83</v>
      </c>
      <c r="L23" s="15">
        <f t="shared" si="2"/>
        <v>14011</v>
      </c>
      <c r="M23" s="16">
        <f t="shared" si="3"/>
        <v>168126</v>
      </c>
      <c r="N23" s="8"/>
      <c r="O23" s="8"/>
      <c r="P23" s="4"/>
      <c r="Q23" s="4"/>
      <c r="R23" s="4"/>
      <c r="S23" s="4"/>
    </row>
    <row r="24" spans="1:26" x14ac:dyDescent="0.25">
      <c r="A24" s="18" t="s">
        <v>28</v>
      </c>
      <c r="B24" s="19">
        <v>76.900000000000006</v>
      </c>
      <c r="C24" s="20">
        <v>13329</v>
      </c>
      <c r="D24" s="21">
        <v>159948</v>
      </c>
      <c r="E24" s="19">
        <v>83.05</v>
      </c>
      <c r="F24" s="20">
        <v>14395</v>
      </c>
      <c r="G24" s="21">
        <v>172740</v>
      </c>
      <c r="H24" s="19">
        <v>79.900000000000006</v>
      </c>
      <c r="I24" s="20">
        <f t="shared" si="0"/>
        <v>13849</v>
      </c>
      <c r="J24" s="21">
        <f t="shared" si="1"/>
        <v>166192</v>
      </c>
      <c r="K24" s="19">
        <v>81.900000000000006</v>
      </c>
      <c r="L24" s="20">
        <f t="shared" si="2"/>
        <v>14196</v>
      </c>
      <c r="M24" s="21">
        <f t="shared" si="3"/>
        <v>170352</v>
      </c>
      <c r="N24" s="8"/>
      <c r="O24" s="8"/>
      <c r="P24" s="4"/>
      <c r="Q24" s="4"/>
      <c r="R24" s="4"/>
      <c r="S24" s="4"/>
    </row>
    <row r="25" spans="1:26" x14ac:dyDescent="0.25">
      <c r="A25" s="13" t="s">
        <v>29</v>
      </c>
      <c r="B25" s="14">
        <v>77.48</v>
      </c>
      <c r="C25" s="15">
        <v>13430</v>
      </c>
      <c r="D25" s="16">
        <v>161160</v>
      </c>
      <c r="E25" s="14">
        <v>83.68</v>
      </c>
      <c r="F25" s="15">
        <v>14504</v>
      </c>
      <c r="G25" s="16">
        <v>174048</v>
      </c>
      <c r="H25" s="14">
        <v>80.48</v>
      </c>
      <c r="I25" s="15">
        <f t="shared" si="0"/>
        <v>13950</v>
      </c>
      <c r="J25" s="16">
        <f t="shared" si="1"/>
        <v>167398</v>
      </c>
      <c r="K25" s="14">
        <v>82.48</v>
      </c>
      <c r="L25" s="15">
        <f t="shared" si="2"/>
        <v>14297</v>
      </c>
      <c r="M25" s="16">
        <f t="shared" si="3"/>
        <v>171558</v>
      </c>
      <c r="N25" s="8"/>
      <c r="O25" s="8"/>
      <c r="P25" s="4"/>
      <c r="Q25" s="4"/>
      <c r="R25" s="4"/>
      <c r="S25" s="4"/>
    </row>
    <row r="26" spans="1:26" x14ac:dyDescent="0.25">
      <c r="A26" s="18" t="s">
        <v>30</v>
      </c>
      <c r="B26" s="19">
        <v>78.06</v>
      </c>
      <c r="C26" s="25">
        <v>13530</v>
      </c>
      <c r="D26" s="26">
        <v>162360</v>
      </c>
      <c r="E26" s="19">
        <v>84.3</v>
      </c>
      <c r="F26" s="25">
        <v>14612</v>
      </c>
      <c r="G26" s="26">
        <v>175344</v>
      </c>
      <c r="H26" s="19">
        <v>81.06</v>
      </c>
      <c r="I26" s="25">
        <f t="shared" si="0"/>
        <v>14050</v>
      </c>
      <c r="J26" s="26">
        <f t="shared" si="1"/>
        <v>168605</v>
      </c>
      <c r="K26" s="19">
        <v>83.06</v>
      </c>
      <c r="L26" s="25">
        <f t="shared" si="2"/>
        <v>14397</v>
      </c>
      <c r="M26" s="26">
        <f t="shared" si="3"/>
        <v>172765</v>
      </c>
      <c r="N26" s="8"/>
      <c r="O26" s="8"/>
      <c r="P26" s="4"/>
      <c r="Q26" s="4"/>
      <c r="R26" s="4"/>
      <c r="S26" s="4"/>
    </row>
    <row r="27" spans="1:26" x14ac:dyDescent="0.25">
      <c r="A27" s="13" t="s">
        <v>31</v>
      </c>
      <c r="B27" s="14">
        <v>78.83</v>
      </c>
      <c r="C27" s="15">
        <v>13664</v>
      </c>
      <c r="D27" s="16">
        <v>163968</v>
      </c>
      <c r="E27" s="14">
        <v>85.14</v>
      </c>
      <c r="F27" s="15">
        <v>14757</v>
      </c>
      <c r="G27" s="16">
        <v>177084</v>
      </c>
      <c r="H27" s="14">
        <v>81.83</v>
      </c>
      <c r="I27" s="15">
        <f t="shared" si="0"/>
        <v>14184</v>
      </c>
      <c r="J27" s="16">
        <f t="shared" si="1"/>
        <v>170206</v>
      </c>
      <c r="K27" s="14">
        <v>83.83</v>
      </c>
      <c r="L27" s="15">
        <f t="shared" si="2"/>
        <v>14531</v>
      </c>
      <c r="M27" s="16">
        <f t="shared" si="3"/>
        <v>174366</v>
      </c>
      <c r="N27" s="8"/>
      <c r="O27" s="8"/>
      <c r="P27" s="4"/>
      <c r="Q27" s="4"/>
      <c r="R27" s="4"/>
      <c r="S27" s="4"/>
    </row>
    <row r="28" spans="1:26" x14ac:dyDescent="0.25">
      <c r="A28" s="18" t="s">
        <v>32</v>
      </c>
      <c r="B28" s="19">
        <v>79.61</v>
      </c>
      <c r="C28" s="25">
        <v>13799</v>
      </c>
      <c r="D28" s="26">
        <v>165588</v>
      </c>
      <c r="E28" s="19">
        <v>85.98</v>
      </c>
      <c r="F28" s="25">
        <v>14903</v>
      </c>
      <c r="G28" s="26">
        <v>178836</v>
      </c>
      <c r="H28" s="19">
        <v>82.61</v>
      </c>
      <c r="I28" s="25">
        <f t="shared" si="0"/>
        <v>14319</v>
      </c>
      <c r="J28" s="26">
        <f t="shared" si="1"/>
        <v>171829</v>
      </c>
      <c r="K28" s="19">
        <v>84.61</v>
      </c>
      <c r="L28" s="25">
        <f t="shared" si="2"/>
        <v>14666</v>
      </c>
      <c r="M28" s="26">
        <f t="shared" si="3"/>
        <v>175989</v>
      </c>
      <c r="N28" s="8"/>
      <c r="O28" s="8"/>
      <c r="P28" s="4"/>
      <c r="Q28" s="4"/>
      <c r="R28" s="4"/>
      <c r="S28" s="4"/>
    </row>
    <row r="29" spans="1:26" x14ac:dyDescent="0.25">
      <c r="A29" s="13" t="s">
        <v>33</v>
      </c>
      <c r="B29" s="14">
        <v>80.41</v>
      </c>
      <c r="C29" s="15">
        <v>13937</v>
      </c>
      <c r="D29" s="16">
        <v>167244</v>
      </c>
      <c r="E29" s="14">
        <v>86.84</v>
      </c>
      <c r="F29" s="15">
        <v>15052</v>
      </c>
      <c r="G29" s="16">
        <v>180624</v>
      </c>
      <c r="H29" s="14">
        <v>83.41</v>
      </c>
      <c r="I29" s="15">
        <f t="shared" si="0"/>
        <v>14458</v>
      </c>
      <c r="J29" s="16">
        <f t="shared" si="1"/>
        <v>173493</v>
      </c>
      <c r="K29" s="14">
        <v>85.41</v>
      </c>
      <c r="L29" s="15">
        <f t="shared" si="2"/>
        <v>14804</v>
      </c>
      <c r="M29" s="16">
        <f t="shared" si="3"/>
        <v>177653</v>
      </c>
      <c r="N29" s="8"/>
      <c r="O29" s="8"/>
      <c r="P29" s="4"/>
      <c r="Q29" s="4"/>
      <c r="R29" s="4"/>
      <c r="S29" s="4"/>
    </row>
    <row r="30" spans="1:26" x14ac:dyDescent="0.25">
      <c r="A30" s="18" t="s">
        <v>34</v>
      </c>
      <c r="B30" s="19">
        <v>81.2</v>
      </c>
      <c r="C30" s="25">
        <v>14074</v>
      </c>
      <c r="D30" s="26">
        <v>168888</v>
      </c>
      <c r="E30" s="19">
        <v>87.69</v>
      </c>
      <c r="F30" s="25">
        <v>15200</v>
      </c>
      <c r="G30" s="26">
        <v>182400</v>
      </c>
      <c r="H30" s="19">
        <v>84.2</v>
      </c>
      <c r="I30" s="25">
        <f t="shared" si="0"/>
        <v>14595</v>
      </c>
      <c r="J30" s="26">
        <f t="shared" si="1"/>
        <v>175136</v>
      </c>
      <c r="K30" s="19">
        <v>86.2</v>
      </c>
      <c r="L30" s="25">
        <f t="shared" si="2"/>
        <v>14941</v>
      </c>
      <c r="M30" s="26">
        <f t="shared" si="3"/>
        <v>179296</v>
      </c>
      <c r="N30" s="8"/>
      <c r="O30" s="8"/>
      <c r="P30" s="4"/>
      <c r="Q30" s="4"/>
      <c r="R30" s="4"/>
      <c r="S30" s="4"/>
    </row>
    <row r="31" spans="1:26" x14ac:dyDescent="0.25">
      <c r="A31" s="13" t="s">
        <v>35</v>
      </c>
      <c r="B31" s="14">
        <v>82.01</v>
      </c>
      <c r="C31" s="15">
        <v>14215</v>
      </c>
      <c r="D31" s="16">
        <v>170580</v>
      </c>
      <c r="E31" s="14">
        <v>88.57</v>
      </c>
      <c r="F31" s="15">
        <v>15352</v>
      </c>
      <c r="G31" s="16">
        <v>184224</v>
      </c>
      <c r="H31" s="14">
        <v>85.01</v>
      </c>
      <c r="I31" s="15">
        <f t="shared" si="0"/>
        <v>14735</v>
      </c>
      <c r="J31" s="16">
        <f t="shared" si="1"/>
        <v>176821</v>
      </c>
      <c r="K31" s="14">
        <v>87.01</v>
      </c>
      <c r="L31" s="15">
        <f t="shared" si="2"/>
        <v>15082</v>
      </c>
      <c r="M31" s="16">
        <f t="shared" si="3"/>
        <v>180981</v>
      </c>
      <c r="N31" s="8"/>
      <c r="O31" s="8"/>
      <c r="P31" s="4"/>
      <c r="Q31" s="4"/>
      <c r="R31" s="4"/>
      <c r="S31" s="4"/>
    </row>
    <row r="32" spans="1:26" x14ac:dyDescent="0.25">
      <c r="A32" s="18" t="s">
        <v>36</v>
      </c>
      <c r="B32" s="19">
        <v>82.82</v>
      </c>
      <c r="C32" s="25">
        <v>14355</v>
      </c>
      <c r="D32" s="26">
        <v>172260</v>
      </c>
      <c r="E32" s="19">
        <v>89.44</v>
      </c>
      <c r="F32" s="25">
        <v>15503</v>
      </c>
      <c r="G32" s="26">
        <v>186036</v>
      </c>
      <c r="H32" s="19">
        <v>85.82</v>
      </c>
      <c r="I32" s="25">
        <f t="shared" si="0"/>
        <v>14876</v>
      </c>
      <c r="J32" s="26">
        <f t="shared" si="1"/>
        <v>178506</v>
      </c>
      <c r="K32" s="19">
        <v>87.82</v>
      </c>
      <c r="L32" s="25">
        <f t="shared" si="2"/>
        <v>15222</v>
      </c>
      <c r="M32" s="26">
        <f t="shared" si="3"/>
        <v>182666</v>
      </c>
      <c r="N32" s="8"/>
      <c r="O32" s="8"/>
      <c r="P32" s="4"/>
      <c r="Q32" s="4"/>
      <c r="R32" s="4"/>
      <c r="S32" s="4"/>
    </row>
    <row r="33" spans="1:26" s="8" customFormat="1" x14ac:dyDescent="0.25">
      <c r="A33" s="27" t="s">
        <v>37</v>
      </c>
      <c r="B33" s="14">
        <v>85.31</v>
      </c>
      <c r="C33" s="15">
        <v>14787</v>
      </c>
      <c r="D33" s="16">
        <v>177444</v>
      </c>
      <c r="E33" s="14">
        <v>92.13</v>
      </c>
      <c r="F33" s="15">
        <v>15970</v>
      </c>
      <c r="G33" s="16">
        <v>191640</v>
      </c>
      <c r="H33" s="14">
        <v>88.31</v>
      </c>
      <c r="I33" s="15">
        <f t="shared" si="0"/>
        <v>15307</v>
      </c>
      <c r="J33" s="16">
        <f t="shared" si="1"/>
        <v>183685</v>
      </c>
      <c r="K33" s="14">
        <v>90.31</v>
      </c>
      <c r="L33" s="15">
        <f t="shared" si="2"/>
        <v>15654</v>
      </c>
      <c r="M33" s="16">
        <f t="shared" si="3"/>
        <v>187845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8" customFormat="1" ht="16.5" thickBot="1" x14ac:dyDescent="0.3">
      <c r="A34" s="28" t="s">
        <v>38</v>
      </c>
      <c r="B34" s="29">
        <v>86.17</v>
      </c>
      <c r="C34" s="30">
        <v>14936</v>
      </c>
      <c r="D34" s="31">
        <v>179232</v>
      </c>
      <c r="E34" s="29">
        <v>93.06</v>
      </c>
      <c r="F34" s="30">
        <v>16131</v>
      </c>
      <c r="G34" s="31">
        <v>193572</v>
      </c>
      <c r="H34" s="29">
        <v>89.17</v>
      </c>
      <c r="I34" s="30">
        <f t="shared" si="0"/>
        <v>15456</v>
      </c>
      <c r="J34" s="31">
        <f t="shared" si="1"/>
        <v>185474</v>
      </c>
      <c r="K34" s="29">
        <v>91.17</v>
      </c>
      <c r="L34" s="30">
        <f t="shared" si="2"/>
        <v>15803</v>
      </c>
      <c r="M34" s="31">
        <f t="shared" si="3"/>
        <v>189634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</sheetData>
  <mergeCells count="6">
    <mergeCell ref="A1:M1"/>
    <mergeCell ref="A2:A3"/>
    <mergeCell ref="B2:D2"/>
    <mergeCell ref="E2:G2"/>
    <mergeCell ref="H2:J2"/>
    <mergeCell ref="K2:M2"/>
  </mergeCells>
  <printOptions horizontalCentered="1"/>
  <pageMargins left="0.5" right="0.5" top="0.5" bottom="1" header="0.5" footer="0.5"/>
  <pageSetup scale="55" firstPageNumber="54" orientation="landscape" r:id="rId1"/>
  <headerFooter>
    <oddFooter>&amp;L&amp;8Prepared by Human Resources Compensation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Norton</dc:creator>
  <cp:lastModifiedBy>Amy Norton</cp:lastModifiedBy>
  <dcterms:created xsi:type="dcterms:W3CDTF">2026-05-19T18:09:14Z</dcterms:created>
  <dcterms:modified xsi:type="dcterms:W3CDTF">2026-05-20T18:23:05Z</dcterms:modified>
</cp:coreProperties>
</file>